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วัง ฝั่งช้าย" sheetId="2" r:id="rId1"/>
  </sheets>
  <definedNames>
    <definedName name="_xlnm.Print_Area" localSheetId="0">'แม่วัง ฝั่งช้าย'!$A$1:$I$103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C54" l="1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D54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<sst xmlns="http://schemas.openxmlformats.org/spreadsheetml/2006/main" count="90" uniqueCount="71">
  <si>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</si>
  <si>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</si>
  <si>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</si>
  <si>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</si>
  <si>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</si>
  <si>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</si>
  <si>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</si>
  <si>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</si>
  <si>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</si>
  <si>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</si>
  <si>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</si>
  <si>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</si>
  <si>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</si>
  <si>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</si>
  <si>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</si>
  <si>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</si>
  <si>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</si>
  <si>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</si>
  <si>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</si>
  <si>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</si>
  <si>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</si>
  <si>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</si>
  <si>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</si>
  <si>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</si>
  <si>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</si>
  <si>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</si>
  <si>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</si>
  <si>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</si>
  <si>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</si>
  <si>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</si>
  <si>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</si>
  <si>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</si>
  <si>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</si>
  <si>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</si>
  <si>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</si>
  <si>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</si>
  <si>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</si>
  <si>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</si>
  <si>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</si>
  <si>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</si>
  <si>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</si>
  <si>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</si>
  <si>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</si>
  <si>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</si>
  <si>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</si>
  <si>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</si>
  <si>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</si>
  <si>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</si>
  <si>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</si>
  <si>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</si>
  <si>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</si>
  <si>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</si>
  <si>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</si>
  <si>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</si>
  <si>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</si>
  <si>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</si>
  <si>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</si>
  <si>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</si>
  <si>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</si>
  <si>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</si>
  <si>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</si>
  <si>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</si>
  <si>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</si>
  <si>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</si>
  <si>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เมือง</t>
  </si>
  <si>
    <t>ลำปาง</t>
  </si>
  <si>
    <t>N 18º26'00.9''</t>
  </si>
  <si>
    <t>ปตร.ฝั่งซ้าย กม.0+000</t>
  </si>
  <si>
    <t>0+000</t>
  </si>
  <si>
    <t>โครงการส่งน้ำและบำรุงรักษา แม่วัง</t>
  </si>
  <si>
    <t>E 099º37'13.3''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</si>
</sst>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ปตร.ฝั่งซ้าย กม.0+000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แม่วัง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14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5713776768894878"/>
                  <c:y val="-0.17289437706080613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'แม่วัง ฝั่งช้าย'!$H$53:$H$56</c:f>
              <c:numCache>
                <c:formatCode>0.000</c:formatCode>
                <c:ptCount val="4"/>
                <c:pt idx="0">
                  <c:v>4.8303030303030301</c:v>
                </c:pt>
                <c:pt idx="1">
                  <c:v>3.9349999999999996</c:v>
                </c:pt>
                <c:pt idx="2">
                  <c:v>3.1079999999999997</c:v>
                </c:pt>
                <c:pt idx="3">
                  <c:v>2.54</c:v>
                </c:pt>
              </c:numCache>
            </c:numRef>
          </c:xVal>
          <c:yVal>
            <c:numRef>
              <c:f>'แม่วัง ฝั่งช้าย'!$I$53:$I$56</c:f>
              <c:numCache>
                <c:formatCode>0.000</c:formatCode>
                <c:ptCount val="4"/>
                <c:pt idx="0">
                  <c:v>0.63234974679512224</c:v>
                </c:pt>
                <c:pt idx="1">
                  <c:v>0.63696042213423409</c:v>
                </c:pt>
                <c:pt idx="2">
                  <c:v>0.6410461626930295</c:v>
                </c:pt>
                <c:pt idx="3">
                  <c:v>0.64732492334122527</c:v>
                </c:pt>
              </c:numCache>
            </c:numRef>
          </c:yVal>
        </c:ser>
        <c:axId val="99901440"/>
        <c:axId val="99903360"/>
      </c:scatterChart>
      <c:valAx>
        <c:axId val="9990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903360"/>
        <c:crosses val="autoZero"/>
        <c:crossBetween val="midCat"/>
      </c:valAx>
      <c:valAx>
        <c:axId val="99903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90144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135870</xdr:colOff>
      <xdr:row>15</xdr:row>
      <xdr:rowOff>3008</xdr:rowOff>
    </xdr:from>
    <xdr:to>
      <xdr:col>2</xdr:col>
      <xdr:colOff>278745</xdr:colOff>
      <xdr:row>15</xdr:row>
      <xdr:rowOff>185715</xdr:rowOff>
    </xdr:to>
    <xdr:cxnSp macro="">
      <xdr:nvCxnSpPr>
        <xdr:cNvPr id="3" name="ตัวเชื่อมต่อตรง 2"/>
        <xdr:cNvCxnSpPr/>
      </xdr:nvCxnSpPr>
      <xdr:spPr>
        <a:xfrm flipV="1">
          <a:off x="1339484" y="4064122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55817</xdr:colOff>
      <xdr:row>10</xdr:row>
      <xdr:rowOff>241123</xdr:rowOff>
    </xdr:from>
    <xdr:to>
      <xdr:col>5</xdr:col>
      <xdr:colOff>198692</xdr:colOff>
      <xdr:row>11</xdr:row>
      <xdr:rowOff>150736</xdr:rowOff>
    </xdr:to>
    <xdr:cxnSp macro="">
      <xdr:nvCxnSpPr>
        <xdr:cNvPr id="18" name="ตัวเชื่อมต่อตรง 17"/>
        <xdr:cNvCxnSpPr/>
      </xdr:nvCxnSpPr>
      <xdr:spPr>
        <a:xfrm flipV="1">
          <a:off x="3562749" y="3055328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645154</xdr:colOff>
      <xdr:row>26</xdr:row>
      <xdr:rowOff>134260</xdr:rowOff>
    </xdr:from>
    <xdr:to>
      <xdr:col>6</xdr:col>
      <xdr:colOff>437508</xdr:colOff>
      <xdr:row>33</xdr:row>
      <xdr:rowOff>143034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8768" y="6957624"/>
          <a:ext cx="2831695" cy="1887796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3" zoomScale="110" zoomScalePageLayoutView="110" workbookViewId="0">
      <selection activeCell="F82" sqref="F8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A2" s="3"/>
      <c r="B2" s="85" t="s">
        <v>48</v>
      </c>
      <c r="C2" s="85"/>
      <c r="D2" s="85"/>
      <c r="E2" s="85"/>
      <c r="F2" s="85"/>
      <c r="G2" s="85"/>
      <c r="H2" s="85"/>
      <c r="I2" s="85"/>
    </row>
    <row r="3" spans="1:9" ht="21" customHeight="1">
      <c r="A3" s="3"/>
      <c r="B3" s="86" t="s">
        <v>63</v>
      </c>
      <c r="C3" s="86"/>
      <c r="D3" s="86"/>
      <c r="E3" s="86"/>
      <c r="F3" s="86"/>
      <c r="G3" s="86"/>
      <c r="H3" s="86"/>
      <c r="I3" s="8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69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64</v>
      </c>
      <c r="E10" s="6"/>
      <c r="F10" s="8"/>
      <c r="G10" s="8"/>
      <c r="H10" s="7" t="s">
        <v>9</v>
      </c>
      <c r="I10" s="6" t="s">
        <v>65</v>
      </c>
    </row>
    <row r="11" spans="1:9" ht="21.2" customHeight="1">
      <c r="A11" s="3"/>
      <c r="B11" s="5" t="s">
        <v>56</v>
      </c>
      <c r="C11" s="3"/>
      <c r="D11" s="88" t="s">
        <v>66</v>
      </c>
      <c r="E11" s="88"/>
      <c r="F11" s="88" t="s">
        <v>70</v>
      </c>
      <c r="G11" s="88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3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2.1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2.1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9" t="s">
        <v>42</v>
      </c>
      <c r="B50" s="18" t="s">
        <v>12</v>
      </c>
      <c r="C50" s="18" t="s">
        <v>44</v>
      </c>
      <c r="D50" s="79" t="s">
        <v>16</v>
      </c>
      <c r="E50" s="18"/>
      <c r="F50" s="18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19" t="s">
        <v>14</v>
      </c>
      <c r="C51" s="19" t="s">
        <v>15</v>
      </c>
      <c r="D51" s="80"/>
      <c r="E51" s="20"/>
      <c r="F51" s="19" t="s">
        <v>17</v>
      </c>
      <c r="G51" s="89"/>
      <c r="H51" s="80"/>
      <c r="I51" s="80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1.694</v>
      </c>
      <c r="C53" s="25">
        <f>$G$21</f>
        <v>0.1</v>
      </c>
      <c r="D53" s="25">
        <f>$B53-$C53</f>
        <v>1.5939999999999999</v>
      </c>
      <c r="E53" s="26">
        <f>SQRT(2*9.81*D53)</f>
        <v>5.5923411913079839</v>
      </c>
      <c r="F53" s="24">
        <v>0.33</v>
      </c>
      <c r="G53" s="27">
        <v>7.3520000000000003</v>
      </c>
      <c r="H53" s="28">
        <f>D53/F53</f>
        <v>4.8303030303030301</v>
      </c>
      <c r="I53" s="28">
        <f>G53/(($G$16*$G$17)*F53*E53)</f>
        <v>0.63234974679512224</v>
      </c>
    </row>
    <row r="54" spans="1:9">
      <c r="A54" s="29">
        <v>2</v>
      </c>
      <c r="B54" s="30">
        <v>1.6739999999999999</v>
      </c>
      <c r="C54" s="31">
        <f>$G$21</f>
        <v>0.1</v>
      </c>
      <c r="D54" s="31">
        <f>$B54-$C54</f>
        <v>1.5739999999999998</v>
      </c>
      <c r="E54" s="32">
        <f>SQRT(2*9.81*D54)</f>
        <v>5.5571467499068259</v>
      </c>
      <c r="F54" s="33">
        <v>0.4</v>
      </c>
      <c r="G54" s="34">
        <v>8.92</v>
      </c>
      <c r="H54" s="35">
        <f>D54/F54</f>
        <v>3.9349999999999996</v>
      </c>
      <c r="I54" s="35">
        <f>G54/(($G$16*$G$17)*F54*E54)</f>
        <v>0.63696042213423409</v>
      </c>
    </row>
    <row r="55" spans="1:9">
      <c r="A55" s="29">
        <v>3</v>
      </c>
      <c r="B55" s="30">
        <v>1.6539999999999999</v>
      </c>
      <c r="C55" s="31">
        <f>$G$21</f>
        <v>0.1</v>
      </c>
      <c r="D55" s="31">
        <f>$B55-$C55</f>
        <v>1.5539999999999998</v>
      </c>
      <c r="E55" s="36">
        <f>SQRT(2*9.81*D55)</f>
        <v>5.5217279904030043</v>
      </c>
      <c r="F55" s="30">
        <v>0.5</v>
      </c>
      <c r="G55" s="37">
        <v>11.15</v>
      </c>
      <c r="H55" s="35">
        <f>D55/F55</f>
        <v>3.1079999999999997</v>
      </c>
      <c r="I55" s="35">
        <f>G55/(($G$16*$G$17)*F55*E55)</f>
        <v>0.6410461626930295</v>
      </c>
    </row>
    <row r="56" spans="1:9">
      <c r="A56" s="29">
        <v>4</v>
      </c>
      <c r="B56" s="30">
        <v>1.6240000000000001</v>
      </c>
      <c r="C56" s="31">
        <f>$G$21</f>
        <v>0.1</v>
      </c>
      <c r="D56" s="31">
        <f>$B56-$C56</f>
        <v>1.524</v>
      </c>
      <c r="E56" s="38">
        <f>SQRT(2*9.81*D56)</f>
        <v>5.4681697120700266</v>
      </c>
      <c r="F56" s="39">
        <v>0.6</v>
      </c>
      <c r="G56" s="40">
        <v>13.38</v>
      </c>
      <c r="H56" s="35">
        <f>D56/F56</f>
        <v>2.54</v>
      </c>
      <c r="I56" s="35">
        <f>G56/(($G$16*$G$17)*F56*E56)</f>
        <v>0.64732492334122527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7"/>
      <c r="B70" s="87"/>
      <c r="C70" s="87"/>
      <c r="D70" s="87"/>
      <c r="E70" s="87"/>
      <c r="F70" s="87"/>
      <c r="G70" s="87"/>
      <c r="H70" s="87"/>
      <c r="I70" s="87"/>
    </row>
    <row r="71" spans="1:9">
      <c r="A71" s="87"/>
      <c r="B71" s="87"/>
      <c r="C71" s="87"/>
      <c r="D71" s="87"/>
      <c r="E71" s="87"/>
      <c r="F71" s="87"/>
      <c r="G71" s="87"/>
      <c r="H71" s="87"/>
      <c r="I71" s="87"/>
    </row>
    <row r="72" spans="1:9">
      <c r="A72" s="87"/>
      <c r="B72" s="87"/>
      <c r="C72" s="87"/>
      <c r="D72" s="87"/>
      <c r="E72" s="87"/>
      <c r="F72" s="87"/>
      <c r="G72" s="87"/>
      <c r="H72" s="87"/>
      <c r="I72" s="87"/>
    </row>
    <row r="73" spans="1:9">
      <c r="A73" s="87"/>
      <c r="B73" s="87"/>
      <c r="C73" s="87"/>
      <c r="D73" s="87"/>
      <c r="E73" s="87"/>
      <c r="F73" s="87"/>
      <c r="G73" s="87"/>
      <c r="H73" s="87"/>
      <c r="I73" s="87"/>
    </row>
    <row r="74" spans="1:9">
      <c r="A74" s="87"/>
      <c r="B74" s="87"/>
      <c r="C74" s="87"/>
      <c r="D74" s="87"/>
      <c r="E74" s="87"/>
      <c r="F74" s="87"/>
      <c r="G74" s="87"/>
      <c r="H74" s="87"/>
      <c r="I74" s="87"/>
    </row>
    <row r="75" spans="1:9">
      <c r="A75" s="87"/>
      <c r="B75" s="87"/>
      <c r="C75" s="87"/>
      <c r="D75" s="87"/>
      <c r="E75" s="87"/>
      <c r="F75" s="87"/>
      <c r="G75" s="87"/>
      <c r="H75" s="87"/>
      <c r="I75" s="87"/>
    </row>
    <row r="76" spans="1:9">
      <c r="A76" s="87"/>
      <c r="B76" s="87"/>
      <c r="C76" s="87"/>
      <c r="D76" s="87"/>
      <c r="E76" s="87"/>
      <c r="F76" s="87"/>
      <c r="G76" s="87"/>
      <c r="H76" s="87"/>
      <c r="I76" s="87"/>
    </row>
    <row r="77" spans="1:9">
      <c r="A77" s="87"/>
      <c r="B77" s="87"/>
      <c r="C77" s="87"/>
      <c r="D77" s="87"/>
      <c r="E77" s="87"/>
      <c r="F77" s="87"/>
      <c r="G77" s="87"/>
      <c r="H77" s="87"/>
      <c r="I77" s="87"/>
    </row>
    <row r="78" spans="1:9">
      <c r="A78" s="87"/>
      <c r="B78" s="87"/>
      <c r="C78" s="87"/>
      <c r="D78" s="87"/>
      <c r="E78" s="87"/>
      <c r="F78" s="87"/>
      <c r="G78" s="87"/>
      <c r="H78" s="87"/>
      <c r="I78" s="87"/>
    </row>
    <row r="79" spans="1:9">
      <c r="A79" s="87"/>
      <c r="B79" s="87"/>
      <c r="C79" s="87"/>
      <c r="D79" s="87"/>
      <c r="E79" s="87"/>
      <c r="F79" s="87"/>
      <c r="G79" s="87"/>
      <c r="H79" s="87"/>
      <c r="I79" s="87"/>
    </row>
    <row r="80" spans="1:9">
      <c r="A80" s="87"/>
      <c r="B80" s="87"/>
      <c r="C80" s="87"/>
      <c r="D80" s="87"/>
      <c r="E80" s="87"/>
      <c r="F80" s="87"/>
      <c r="G80" s="87"/>
      <c r="H80" s="87"/>
      <c r="I80" s="87"/>
    </row>
    <row r="81" spans="1:9">
      <c r="A81" s="87"/>
      <c r="B81" s="87"/>
      <c r="C81" s="87"/>
      <c r="D81" s="87"/>
      <c r="E81" s="87"/>
      <c r="F81" s="87"/>
      <c r="G81" s="87"/>
      <c r="H81" s="87"/>
      <c r="I81" s="87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9" t="s">
        <v>42</v>
      </c>
      <c r="B84" s="18" t="s">
        <v>12</v>
      </c>
      <c r="C84" s="79" t="s">
        <v>45</v>
      </c>
      <c r="D84" s="79" t="s">
        <v>16</v>
      </c>
      <c r="E84" s="54" t="s">
        <v>13</v>
      </c>
      <c r="F84" s="79" t="s">
        <v>20</v>
      </c>
      <c r="G84" s="79" t="s">
        <v>19</v>
      </c>
      <c r="H84" s="79" t="s">
        <v>47</v>
      </c>
      <c r="I84" s="79"/>
    </row>
    <row r="85" spans="1:9" ht="19.7" customHeight="1">
      <c r="A85" s="80"/>
      <c r="B85" s="19" t="s">
        <v>14</v>
      </c>
      <c r="C85" s="80"/>
      <c r="D85" s="80"/>
      <c r="E85" s="19" t="s">
        <v>17</v>
      </c>
      <c r="F85" s="80"/>
      <c r="G85" s="80"/>
      <c r="H85" s="80"/>
      <c r="I85" s="80"/>
    </row>
    <row r="86" spans="1:9" ht="19.7" customHeight="1" thickBot="1">
      <c r="A86" s="81"/>
      <c r="B86" s="55" t="s">
        <v>21</v>
      </c>
      <c r="C86" s="55" t="s">
        <v>21</v>
      </c>
      <c r="D86" s="81"/>
      <c r="E86" s="22" t="s">
        <v>22</v>
      </c>
      <c r="F86" s="81"/>
      <c r="G86" s="81"/>
      <c r="H86" s="83" t="s">
        <v>41</v>
      </c>
      <c r="I86" s="83"/>
    </row>
    <row r="87" spans="1:9" ht="21.2" customHeight="1">
      <c r="A87" s="23">
        <v>1</v>
      </c>
      <c r="B87" s="24">
        <v>1.694</v>
      </c>
      <c r="C87" s="56">
        <f>$G$21</f>
        <v>0.1</v>
      </c>
      <c r="D87" s="56">
        <f>B87-C87</f>
        <v>1.5939999999999999</v>
      </c>
      <c r="E87" s="24">
        <v>0.33</v>
      </c>
      <c r="F87" s="57">
        <f>D87/E87</f>
        <v>4.8303030303030301</v>
      </c>
      <c r="G87" s="58">
        <f>(-0.0063*F87)+0.6619</f>
        <v>0.63146909090909098</v>
      </c>
      <c r="H87" s="82">
        <f>G87*($G$16*$G$17)*E87*(2*9.81*D87)^0.5</f>
        <v>7.3417610742996002</v>
      </c>
      <c r="I87" s="82"/>
    </row>
    <row r="88" spans="1:9" ht="21.2" customHeight="1">
      <c r="A88" s="29">
        <v>2</v>
      </c>
      <c r="B88" s="30">
        <v>1.6739999999999999</v>
      </c>
      <c r="C88" s="59">
        <f>$G$21</f>
        <v>0.1</v>
      </c>
      <c r="D88" s="59">
        <f>B88-C88</f>
        <v>1.5739999999999998</v>
      </c>
      <c r="E88" s="33">
        <v>0.4</v>
      </c>
      <c r="F88" s="60">
        <f>D88/E88</f>
        <v>3.9349999999999996</v>
      </c>
      <c r="G88" s="60">
        <f t="shared" ref="G88:G90" si="0">(-0.0063*F88)+0.6619</f>
        <v>0.6371095</v>
      </c>
      <c r="H88" s="78">
        <f>G88*($G$16*$G$17)*E88*(2*9.81*D88)^0.5</f>
        <v>8.9220876878946029</v>
      </c>
      <c r="I88" s="78"/>
    </row>
    <row r="89" spans="1:9" ht="21.2" customHeight="1">
      <c r="A89" s="29">
        <v>3</v>
      </c>
      <c r="B89" s="30">
        <v>1.6539999999999999</v>
      </c>
      <c r="C89" s="59">
        <f>$G$21</f>
        <v>0.1</v>
      </c>
      <c r="D89" s="59">
        <f>B89-C89</f>
        <v>1.5539999999999998</v>
      </c>
      <c r="E89" s="30">
        <v>0.5</v>
      </c>
      <c r="F89" s="60">
        <f>D89/E89</f>
        <v>3.1079999999999997</v>
      </c>
      <c r="G89" s="60">
        <f t="shared" si="0"/>
        <v>0.64231959999999999</v>
      </c>
      <c r="H89" s="78">
        <f>G89*($G$16*$G$17)*E89*(2*9.81*D89)^0.5</f>
        <v>11.172149459429056</v>
      </c>
      <c r="I89" s="78"/>
    </row>
    <row r="90" spans="1:9" ht="21.2" customHeight="1">
      <c r="A90" s="29">
        <v>4</v>
      </c>
      <c r="B90" s="30">
        <v>1.6240000000000001</v>
      </c>
      <c r="C90" s="59">
        <f>$G$21</f>
        <v>0.1</v>
      </c>
      <c r="D90" s="59">
        <f>B90-C90</f>
        <v>1.524</v>
      </c>
      <c r="E90" s="39">
        <v>0.6</v>
      </c>
      <c r="F90" s="60">
        <f>D90/E90</f>
        <v>2.54</v>
      </c>
      <c r="G90" s="61">
        <f t="shared" si="0"/>
        <v>0.64589800000000008</v>
      </c>
      <c r="H90" s="78">
        <f>G90*($G$16*$G$17)*E90*(2*9.81*D90)^0.5</f>
        <v>13.350505948995373</v>
      </c>
      <c r="I90" s="78"/>
    </row>
    <row r="91" spans="1:9" ht="21.2" customHeight="1">
      <c r="A91" s="29"/>
      <c r="B91" s="41"/>
      <c r="C91" s="59"/>
      <c r="D91" s="59"/>
      <c r="E91" s="42"/>
      <c r="F91" s="60"/>
      <c r="G91" s="60"/>
      <c r="H91" s="78"/>
      <c r="I91" s="78"/>
    </row>
    <row r="92" spans="1:9" ht="21.2" customHeight="1">
      <c r="A92" s="29"/>
      <c r="B92" s="13"/>
      <c r="C92" s="59"/>
      <c r="D92" s="59"/>
      <c r="E92" s="13"/>
      <c r="F92" s="60"/>
      <c r="G92" s="61"/>
      <c r="H92" s="78"/>
      <c r="I92" s="78"/>
    </row>
    <row r="93" spans="1:9" ht="21.2" customHeight="1">
      <c r="A93" s="29"/>
      <c r="B93" s="47"/>
      <c r="C93" s="59"/>
      <c r="D93" s="59"/>
      <c r="E93" s="47"/>
      <c r="F93" s="60"/>
      <c r="G93" s="60"/>
      <c r="H93" s="78"/>
      <c r="I93" s="78"/>
    </row>
    <row r="94" spans="1:9" ht="21.2" customHeight="1">
      <c r="A94" s="62"/>
      <c r="B94" s="63"/>
      <c r="C94" s="59"/>
      <c r="D94" s="59"/>
      <c r="E94" s="47"/>
      <c r="F94" s="60"/>
      <c r="G94" s="60"/>
      <c r="H94" s="78"/>
      <c r="I94" s="78"/>
    </row>
    <row r="95" spans="1:9" ht="21.2" customHeight="1">
      <c r="A95" s="62"/>
      <c r="B95" s="63"/>
      <c r="C95" s="59"/>
      <c r="D95" s="59"/>
      <c r="E95" s="47"/>
      <c r="F95" s="60"/>
      <c r="G95" s="60"/>
      <c r="H95" s="78"/>
      <c r="I95" s="78"/>
    </row>
    <row r="96" spans="1:9" ht="21.2" customHeight="1">
      <c r="A96" s="62"/>
      <c r="B96" s="63"/>
      <c r="C96" s="59"/>
      <c r="D96" s="59"/>
      <c r="E96" s="47"/>
      <c r="F96" s="60"/>
      <c r="G96" s="60"/>
      <c r="H96" s="78"/>
      <c r="I96" s="78"/>
    </row>
    <row r="97" spans="1:9" ht="21.2" customHeight="1">
      <c r="A97" s="62"/>
      <c r="B97" s="63"/>
      <c r="C97" s="59"/>
      <c r="D97" s="59"/>
      <c r="E97" s="47"/>
      <c r="F97" s="60"/>
      <c r="G97" s="60"/>
      <c r="H97" s="78"/>
      <c r="I97" s="78"/>
    </row>
    <row r="98" spans="1:9" ht="21.2" customHeight="1">
      <c r="A98" s="62"/>
      <c r="B98" s="63"/>
      <c r="C98" s="59"/>
      <c r="D98" s="59"/>
      <c r="E98" s="64"/>
      <c r="F98" s="65"/>
      <c r="G98" s="60"/>
      <c r="H98" s="78"/>
      <c r="I98" s="78"/>
    </row>
    <row r="99" spans="1:9" ht="21.2" customHeight="1">
      <c r="A99" s="62"/>
      <c r="B99" s="63"/>
      <c r="C99" s="59"/>
      <c r="D99" s="59"/>
      <c r="E99" s="47"/>
      <c r="F99" s="60"/>
      <c r="G99" s="60"/>
      <c r="H99" s="78"/>
      <c r="I99" s="78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78"/>
      <c r="I100" s="78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77"/>
      <c r="I101" s="77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แม่วัง ฝั่งช้าย</vt:lpstr>
      <vt:lpstr>'แม่วัง ฝั่งช้าย'!Print_Area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2015-11-06T07:44:17Z</cp:lastPrinted>
  <dcterms:created xsi:type="dcterms:W3CDTF">2012-08-31T03:29:15Z</dcterms:created>
  <dcterms:modified xsi:type="dcterms:W3CDTF">2015-11-06T07:44:32Z</dcterms:modified>
</cp:coreProperties>
</file>